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F0A38A03-A19A-4A63-A317-CD4A3338461B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7" l="1"/>
  <c r="B69" i="17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G57" i="17" s="1"/>
  <c r="B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<sst xmlns="http://schemas.openxmlformats.org/spreadsheetml/2006/main" count="454" uniqueCount="301">
  <si>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</si>
  <si>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</si>
  <si>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</si>
  <si>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</si>
  <si>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</si>
  <si>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</si>
  <si>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</si>
  <si>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</si>
  <si>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</si>
  <si>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</si>
  <si>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</si>
  <si>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</si>
  <si>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</si>
  <si>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</si>
  <si>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</si>
  <si>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</si>
  <si>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</si>
  <si>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</si>
  <si>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</si>
  <si>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</si>
  <si>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</si>
  <si>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</si>
  <si>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</si>
  <si>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</si>
  <si>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</si>
  <si>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</si>
  <si>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</si>
  <si>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</si>
  <si>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</si>
  <si>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</si>
  <si>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</si>
  <si>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</si>
  <si>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</si>
  <si>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</si>
  <si>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</si>
  <si>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</si>
  <si>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</si>
  <si>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</si>
  <si>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</si>
  <si>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</si>
  <si>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</si>
  <si>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</si>
  <si>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</si>
  <si>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</si>
  <si>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</si>
  <si>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</si>
  <si>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</si>
  <si>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</si>
  <si>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</si>
  <si>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</si>
  <si>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</si>
  <si>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</si>
  <si>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</si>
  <si>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</si>
  <si>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</si>
  <si>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</si>
  <si>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</si>
  <si>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</si>
  <si>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</si>
  <si>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</si>
  <si>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</si>
  <si>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</si>
  <si>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</si>
  <si>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</si>
  <si>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</si>
  <si>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</si>
  <si>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</si>
  <si>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</si>
  <si>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</si>
  <si>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</si>
  <si>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</si>
  <si>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</si>
  <si>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</si>
  <si>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</si>
  <si>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</si>
  <si>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</si>
  <si>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</si>
  <si>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</si>
  <si>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</si>
  <si>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</si>
  <si>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</si>
  <si>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</si>
  <si>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</si>
  <si>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</si>
  <si>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</si>
  <si>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</si>
  <si>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</si>
  <si>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</si>
  <si>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</si>
  <si>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</si>
  <si>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</si>
  <si>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</si>
  <si>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</si>
  <si>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</si>
  <si>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</si>
  <si>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</si>
  <si>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</si>
  <si>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</si>
  <si>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</si>
  <si>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</si>
  <si>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</si>
  <si>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</si>
  <si>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</si>
  <si>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</si>
  <si>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</si>
  <si>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</si>
  <si>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</si>
  <si>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</si>
  <si>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</si>
  <si>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</si>
  <si>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</si>
  <si>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</si>
  <si>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</si>
  <si>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</si>
  <si>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</si>
  <si>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</si>
  <si>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</si>
  <si>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</si>
  <si>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</si>
  <si>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</si>
  <si>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</si>
  <si>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</si>
  <si>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</si>
  <si>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</si>
  <si>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</si>
  <si>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</si>
  <si>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</si>
  <si>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</si>
  <si>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</si>
  <si>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</si>
  <si>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</si>
  <si>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</si>
  <si>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</si>
  <si>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</si>
  <si>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</si>
  <si>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</si>
  <si>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</si>
  <si>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</si>
  <si>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</si>
  <si>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</si>
  <si>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</si>
  <si>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</si>
  <si>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</si>
  <si>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</si>
  <si>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</si>
  <si>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</si>
  <si>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</si>
  <si>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</si>
  <si>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</si>
  <si>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</si>
  <si>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</si>
  <si>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</si>
  <si>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</si>
  <si>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</si>
  <si>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</si>
  <si>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</si>
  <si>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</si>
  <si>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</si>
  <si>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</si>
  <si>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</si>
  <si>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</si>
  <si>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</si>
  <si>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</si>
  <si>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</si>
  <si>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</si>
  <si>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</si>
  <si>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</si>
  <si>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</si>
  <si>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</si>
  <si>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</si>
  <si>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</si>
  <si>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</si>
  <si>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</si>
  <si>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</si>
  <si>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</si>
  <si>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</si>
  <si>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</si>
  <si>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</si>
  <si>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</si>
  <si>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</si>
  <si>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</si>
  <si>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</si>
  <si>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</si>
  <si>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</si>
  <si>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</si>
  <si>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</si>
  <si>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</si>
  <si>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</si>
  <si>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</si>
  <si>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</si>
  <si>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</si>
  <si>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</si>
  <si>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</si>
  <si>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</si>
  <si>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</si>
  <si>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</si>
  <si>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</si>
  <si>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</si>
  <si>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</si>
  <si>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</si>
  <si>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</si>
  <si>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</si>
  <si>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</si>
  <si>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</si>
  <si>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</si>
  <si>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</si>
  <si>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</si>
  <si>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</si>
  <si>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</si>
  <si>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</si>
  <si>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</si>
  <si>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</si>
  <si>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</si>
  <si>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</si>
  <si>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</si>
  <si>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</si>
  <si>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</si>
  <si>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</si>
  <si>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</si>
  <si>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</si>
  <si>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</si>
  <si>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</si>
  <si>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</si>
  <si>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</si>
  <si>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</si>
  <si>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</si>
  <si>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</si>
  <si>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</si>
  <si>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</si>
  <si>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</si>
  <si>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</si>
  <si>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</si>
  <si>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</si>
  <si>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</si>
  <si>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</si>
  <si>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</si>
  <si>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</si>
  <si>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</si>
  <si>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</si>
  <si>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</si>
  <si>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</si>
  <si>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</si>
  <si>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</si>
  <si>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</si>
  <si>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</si>
  <si>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</si>
  <si>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</si>
  <si>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</si>
  <si>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</si>
  <si>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</si>
  <si>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</si>
  <si>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</si>
  <si>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</si>
  <si>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</si>
  <si>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</si>
  <si>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</si>
  <si>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</si>
  <si>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</si>
  <si>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</si>
  <si>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</si>
  <si>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</si>
  <si>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</si>
  <si>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</si>
  <si>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</si>
  <si>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</si>
  <si>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</si>
  <si>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</si>
  <si>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</si>
  <si>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</si>
  <si>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</si>
  <si>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</si>
  <si>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</si>
  <si>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</si>
  <si>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</si>
  <si>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</si>
  <si>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</si>
  <si>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</si>
  <si>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</si>
  <si>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</si>
  <si>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</si>
  <si>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</si>
  <si>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</si>
  <si>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</si>
  <si>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</si>
  <si>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</si>
  <si>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</si>
  <si>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</si>
  <si>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</si>
  <si>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</si>
  <si>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</si>
  <si>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</si>
  <si>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</si>
  <si>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</si>
  <si>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</si>
  <si>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</si>
  <si>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</si>
  <si>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</si>
  <si>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</si>
  <si>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2018</t>
  </si>
  <si>
    <t xml:space="preserve">Korsel Shpk </t>
  </si>
  <si>
    <t>J64104124G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</si>
</sst>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5" fillId="0" borderId="0" xfId="0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"/>
  <sheetViews>
    <sheetView showGridLines="0" tabSelected="1" workbookViewId="0">
      <selection activeCell="A4" sqref="A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71" t="s">
        <v>298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335166119</v>
      </c>
      <c r="C11" s="53"/>
      <c r="D11" s="64">
        <v>311220783</v>
      </c>
      <c r="E11" s="41"/>
    </row>
    <row r="12" spans="1:5">
      <c r="A12" s="49" t="s">
        <v>254</v>
      </c>
      <c r="B12" s="70"/>
      <c r="C12" s="53"/>
      <c r="D12" s="70"/>
      <c r="E12" s="41"/>
    </row>
    <row r="13" spans="1:5" ht="16.5" customHeight="1">
      <c r="A13" s="65" t="s">
        <v>272</v>
      </c>
      <c r="B13" s="64"/>
      <c r="C13" s="53"/>
      <c r="D13" s="64"/>
      <c r="E13" s="41"/>
    </row>
    <row r="14" spans="1:5" ht="16.5" customHeight="1">
      <c r="A14" s="65" t="s">
        <v>273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274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>
        <v>83886372</v>
      </c>
      <c r="C18" s="53"/>
      <c r="D18" s="64">
        <v>104059032</v>
      </c>
      <c r="E18" s="41"/>
    </row>
    <row r="19" spans="1:5" ht="16.5" customHeight="1">
      <c r="A19" s="65" t="s">
        <v>275</v>
      </c>
      <c r="B19" s="64"/>
      <c r="C19" s="53"/>
      <c r="D19" s="64"/>
      <c r="E19" s="41"/>
    </row>
    <row r="20" spans="1:5" ht="16.5" customHeight="1">
      <c r="A20" s="65" t="s">
        <v>276</v>
      </c>
      <c r="B20" s="64"/>
      <c r="C20" s="53"/>
      <c r="D20" s="64"/>
      <c r="E20" s="41"/>
    </row>
    <row r="21" spans="1:5">
      <c r="A21" s="65" t="s">
        <v>193</v>
      </c>
      <c r="B21" s="64">
        <v>2975071</v>
      </c>
      <c r="C21" s="53"/>
      <c r="D21" s="64">
        <v>7517430</v>
      </c>
      <c r="E21" s="41"/>
    </row>
    <row r="22" spans="1:5">
      <c r="A22" s="65" t="s">
        <v>277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255</v>
      </c>
      <c r="B24" s="64">
        <v>9983614</v>
      </c>
      <c r="C24" s="53"/>
      <c r="D24" s="64">
        <v>2443717</v>
      </c>
      <c r="E24" s="41"/>
    </row>
    <row r="25" spans="1:5">
      <c r="A25" s="65" t="s">
        <v>256</v>
      </c>
      <c r="B25" s="64"/>
      <c r="C25" s="53"/>
      <c r="D25" s="64"/>
      <c r="E25" s="41"/>
    </row>
    <row r="26" spans="1:5">
      <c r="A26" s="65" t="s">
        <v>257</v>
      </c>
      <c r="B26" s="64"/>
      <c r="C26" s="53"/>
      <c r="D26" s="64"/>
      <c r="E26" s="41"/>
    </row>
    <row r="27" spans="1:5">
      <c r="A27" s="65" t="s">
        <v>244</v>
      </c>
      <c r="B27" s="64">
        <v>577280</v>
      </c>
      <c r="C27" s="53"/>
      <c r="D27" s="64">
        <v>597280</v>
      </c>
      <c r="E27" s="41"/>
    </row>
    <row r="28" spans="1:5">
      <c r="A28" s="65" t="s">
        <v>258</v>
      </c>
      <c r="B28" s="64"/>
      <c r="C28" s="53"/>
      <c r="D28" s="64"/>
      <c r="E28" s="41"/>
    </row>
    <row r="29" spans="1:5">
      <c r="A29" s="65" t="s">
        <v>259</v>
      </c>
      <c r="B29" s="64"/>
      <c r="C29" s="53"/>
      <c r="D29" s="64"/>
      <c r="E29" s="41"/>
    </row>
    <row r="30" spans="1:5">
      <c r="A30" s="65" t="s">
        <v>260</v>
      </c>
      <c r="B30" s="64">
        <v>6504770</v>
      </c>
      <c r="C30" s="53"/>
      <c r="D30" s="64">
        <v>43474020</v>
      </c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439093226</v>
      </c>
      <c r="C33" s="58"/>
      <c r="D33" s="57">
        <f>SUM(D11:D32)</f>
        <v>469312262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286</v>
      </c>
      <c r="B44" s="64">
        <v>18088901</v>
      </c>
      <c r="C44" s="53"/>
      <c r="D44" s="64">
        <v>17178681</v>
      </c>
      <c r="E44" s="41"/>
    </row>
    <row r="45" spans="1:5">
      <c r="A45" s="65" t="s">
        <v>287</v>
      </c>
      <c r="B45" s="64">
        <v>138479544</v>
      </c>
      <c r="C45" s="53"/>
      <c r="D45" s="64">
        <v>53548513</v>
      </c>
      <c r="E45" s="41"/>
    </row>
    <row r="46" spans="1:5">
      <c r="A46" s="65" t="s">
        <v>288</v>
      </c>
      <c r="B46" s="64">
        <v>5125951</v>
      </c>
      <c r="C46" s="53"/>
      <c r="D46" s="64">
        <v>5689277</v>
      </c>
      <c r="E46" s="41"/>
    </row>
    <row r="47" spans="1:5">
      <c r="A47" s="65" t="s">
        <v>289</v>
      </c>
      <c r="B47" s="64">
        <v>138378222</v>
      </c>
      <c r="C47" s="53"/>
      <c r="D47" s="64">
        <v>96890960</v>
      </c>
      <c r="E47" s="41"/>
    </row>
    <row r="48" spans="1:5">
      <c r="A48" s="65" t="s">
        <v>290</v>
      </c>
      <c r="B48" s="64"/>
      <c r="C48" s="53"/>
      <c r="D48" s="64"/>
      <c r="E48" s="41"/>
    </row>
    <row r="49" spans="1:7">
      <c r="A49" s="49" t="s">
        <v>224</v>
      </c>
      <c r="B49" s="64"/>
      <c r="C49" s="53"/>
      <c r="D49" s="64"/>
      <c r="E49" s="41"/>
    </row>
    <row r="50" spans="1:7">
      <c r="A50" s="49" t="s">
        <v>262</v>
      </c>
      <c r="B50" s="48"/>
      <c r="C50" s="53"/>
      <c r="D50" s="48"/>
      <c r="E50" s="41"/>
    </row>
    <row r="51" spans="1:7">
      <c r="A51" s="65" t="s">
        <v>291</v>
      </c>
      <c r="B51" s="64">
        <v>489563</v>
      </c>
      <c r="C51" s="53"/>
      <c r="D51" s="64">
        <v>575956</v>
      </c>
      <c r="E51" s="41"/>
    </row>
    <row r="52" spans="1:7">
      <c r="A52" s="65" t="s">
        <v>292</v>
      </c>
      <c r="B52" s="64"/>
      <c r="C52" s="53"/>
      <c r="D52" s="64"/>
      <c r="E52" s="41"/>
    </row>
    <row r="53" spans="1:7">
      <c r="A53" s="65" t="s">
        <v>293</v>
      </c>
      <c r="B53" s="64"/>
      <c r="C53" s="53"/>
      <c r="D53" s="64"/>
      <c r="E53" s="41"/>
    </row>
    <row r="54" spans="1:7">
      <c r="A54" s="49" t="s">
        <v>225</v>
      </c>
      <c r="B54" s="64"/>
      <c r="C54" s="53"/>
      <c r="D54" s="64"/>
      <c r="E54" s="41"/>
    </row>
    <row r="55" spans="1:7">
      <c r="A55" s="49" t="s">
        <v>26</v>
      </c>
      <c r="B55" s="57">
        <f>SUM(B37:B54)</f>
        <v>300562181</v>
      </c>
      <c r="C55" s="58"/>
      <c r="D55" s="57">
        <f>SUM(D37:D54)</f>
        <v>173883387</v>
      </c>
      <c r="E55" s="41"/>
    </row>
    <row r="56" spans="1:7">
      <c r="A56" s="49"/>
      <c r="B56" s="50"/>
      <c r="C56" s="50"/>
      <c r="D56" s="50"/>
      <c r="E56" s="41"/>
    </row>
    <row r="57" spans="1:7" ht="15.75" thickBot="1">
      <c r="A57" s="49" t="s">
        <v>226</v>
      </c>
      <c r="B57" s="66">
        <f>B55+B33</f>
        <v>739655407</v>
      </c>
      <c r="C57" s="67"/>
      <c r="D57" s="66">
        <f>D55+D33</f>
        <v>643195649</v>
      </c>
      <c r="E57" s="41"/>
      <c r="G57" s="72">
        <f>+D57-643195649</f>
        <v>0</v>
      </c>
    </row>
    <row r="58" spans="1:7" ht="15.75" thickTop="1">
      <c r="A58" s="51"/>
      <c r="B58" s="48"/>
      <c r="C58" s="53"/>
      <c r="D58" s="48"/>
      <c r="E58" s="41"/>
    </row>
    <row r="59" spans="1:7">
      <c r="A59" s="43" t="s">
        <v>227</v>
      </c>
      <c r="B59" s="48"/>
      <c r="C59" s="53"/>
      <c r="D59" s="48"/>
      <c r="E59" s="41"/>
    </row>
    <row r="60" spans="1:7">
      <c r="A60" s="43"/>
      <c r="B60" s="48"/>
      <c r="C60" s="53"/>
      <c r="D60" s="48"/>
      <c r="E60" s="41"/>
    </row>
    <row r="61" spans="1:7">
      <c r="A61" s="49" t="s">
        <v>228</v>
      </c>
      <c r="B61" s="48"/>
      <c r="C61" s="53"/>
      <c r="D61" s="48"/>
      <c r="E61" s="41"/>
    </row>
    <row r="62" spans="1:7">
      <c r="A62" s="65" t="s">
        <v>294</v>
      </c>
      <c r="B62" s="64"/>
      <c r="C62" s="53"/>
      <c r="D62" s="64"/>
      <c r="E62" s="41"/>
    </row>
    <row r="63" spans="1:7">
      <c r="A63" s="65" t="s">
        <v>263</v>
      </c>
      <c r="B63" s="64"/>
      <c r="C63" s="53"/>
      <c r="D63" s="64">
        <v>5266270</v>
      </c>
      <c r="E63" s="41"/>
    </row>
    <row r="64" spans="1:7">
      <c r="A64" s="65" t="s">
        <v>264</v>
      </c>
      <c r="B64" s="64"/>
      <c r="C64" s="53"/>
      <c r="D64" s="64"/>
      <c r="E64" s="41"/>
    </row>
    <row r="65" spans="1:5">
      <c r="A65" s="65" t="s">
        <v>229</v>
      </c>
      <c r="B65" s="64">
        <v>52941310</v>
      </c>
      <c r="C65" s="53"/>
      <c r="D65" s="64">
        <v>38862644</v>
      </c>
      <c r="E65" s="41"/>
    </row>
    <row r="66" spans="1:5">
      <c r="A66" s="65" t="s">
        <v>265</v>
      </c>
      <c r="B66" s="64"/>
      <c r="C66" s="53"/>
      <c r="D66" s="64"/>
      <c r="E66" s="41"/>
    </row>
    <row r="67" spans="1:5">
      <c r="A67" s="65" t="s">
        <v>295</v>
      </c>
      <c r="B67" s="64"/>
      <c r="C67" s="53"/>
      <c r="D67" s="64"/>
      <c r="E67" s="41"/>
    </row>
    <row r="68" spans="1:5">
      <c r="A68" s="65" t="s">
        <v>296</v>
      </c>
      <c r="B68" s="64"/>
      <c r="C68" s="53"/>
      <c r="D68" s="64"/>
      <c r="E68" s="41"/>
    </row>
    <row r="69" spans="1:5">
      <c r="A69" s="65" t="s">
        <v>251</v>
      </c>
      <c r="B69" s="64">
        <f>11677754+2211459</f>
        <v>13889213</v>
      </c>
      <c r="C69" s="53"/>
      <c r="D69" s="64">
        <f>5695813+1789775</f>
        <v>7485588</v>
      </c>
      <c r="E69" s="41"/>
    </row>
    <row r="70" spans="1:5">
      <c r="A70" s="65" t="s">
        <v>266</v>
      </c>
      <c r="B70" s="64">
        <v>2134990</v>
      </c>
      <c r="C70" s="53"/>
      <c r="D70" s="64">
        <v>1351239</v>
      </c>
      <c r="E70" s="41"/>
    </row>
    <row r="71" spans="1:5">
      <c r="A71" s="65" t="s">
        <v>250</v>
      </c>
      <c r="B71" s="64">
        <v>3545000</v>
      </c>
      <c r="C71" s="53"/>
      <c r="D71" s="64">
        <v>0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72510513</v>
      </c>
      <c r="C75" s="58"/>
      <c r="D75" s="57">
        <f>SUM(D62:D74)</f>
        <v>52965741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294</v>
      </c>
      <c r="B78" s="64"/>
      <c r="C78" s="53"/>
      <c r="D78" s="64"/>
      <c r="E78" s="41"/>
    </row>
    <row r="79" spans="1:5">
      <c r="A79" s="65" t="s">
        <v>263</v>
      </c>
      <c r="B79" s="64">
        <v>120156457</v>
      </c>
      <c r="C79" s="53"/>
      <c r="D79" s="64">
        <v>95443775</v>
      </c>
      <c r="E79" s="41"/>
    </row>
    <row r="80" spans="1:5">
      <c r="A80" s="65" t="s">
        <v>264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265</v>
      </c>
      <c r="B82" s="64"/>
      <c r="C82" s="53"/>
      <c r="D82" s="64"/>
      <c r="E82" s="41"/>
    </row>
    <row r="83" spans="1:5">
      <c r="A83" s="65" t="s">
        <v>295</v>
      </c>
      <c r="B83" s="64"/>
      <c r="C83" s="53"/>
      <c r="D83" s="64"/>
      <c r="E83" s="41"/>
    </row>
    <row r="84" spans="1:5">
      <c r="A84" s="65" t="s">
        <v>296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267</v>
      </c>
      <c r="B89" s="64"/>
      <c r="C89" s="53"/>
      <c r="D89" s="64"/>
      <c r="E89" s="41"/>
    </row>
    <row r="90" spans="1:5">
      <c r="A90" s="65" t="s">
        <v>268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120156457</v>
      </c>
      <c r="C92" s="58"/>
      <c r="D92" s="57">
        <f>SUM(D78:D91)</f>
        <v>95443775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192666970</v>
      </c>
      <c r="C94" s="67"/>
      <c r="D94" s="68">
        <f>D75+D92</f>
        <v>148409516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171600000</v>
      </c>
      <c r="C97" s="53"/>
      <c r="D97" s="64">
        <v>171600000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3544969</v>
      </c>
      <c r="C101" s="53"/>
      <c r="D101" s="64">
        <v>3338969</v>
      </c>
      <c r="E101" s="41"/>
    </row>
    <row r="102" spans="1:5">
      <c r="A102" s="65" t="s">
        <v>269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270</v>
      </c>
      <c r="B104" s="64"/>
      <c r="C104" s="53"/>
      <c r="D104" s="64"/>
      <c r="E104" s="41"/>
    </row>
    <row r="105" spans="1:5">
      <c r="A105" s="49" t="s">
        <v>246</v>
      </c>
      <c r="B105" s="64">
        <v>319641164</v>
      </c>
      <c r="C105" s="63"/>
      <c r="D105" s="64">
        <v>278573531</v>
      </c>
      <c r="E105" s="41"/>
    </row>
    <row r="106" spans="1:5">
      <c r="A106" s="49" t="s">
        <v>245</v>
      </c>
      <c r="B106" s="64">
        <v>52202304</v>
      </c>
      <c r="C106" s="53"/>
      <c r="D106" s="64">
        <v>41273633</v>
      </c>
      <c r="E106" s="41"/>
    </row>
    <row r="107" spans="1:5" ht="18" customHeight="1">
      <c r="A107" s="49" t="s">
        <v>248</v>
      </c>
      <c r="B107" s="60">
        <f>SUM(B97:B106)</f>
        <v>546988437</v>
      </c>
      <c r="C107" s="61"/>
      <c r="D107" s="60">
        <f>SUM(D97:D106)</f>
        <v>494786133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546988437</v>
      </c>
      <c r="C109" s="67"/>
      <c r="D109" s="68">
        <f>SUM(D107:D108)</f>
        <v>494786133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739655407</v>
      </c>
      <c r="C111" s="67"/>
      <c r="D111" s="66">
        <f>D94+D109</f>
        <v>643195649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2020-04-28T15:42:24Z</dcterms:modified>
</cp:coreProperties>
</file>